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er708\Documents\"/>
    </mc:Choice>
  </mc:AlternateContent>
  <bookViews>
    <workbookView xWindow="0" yWindow="0" windowWidth="28800" windowHeight="13635"/>
  </bookViews>
  <sheets>
    <sheet name="Sheet1" sheetId="1" r:id="rId1"/>
    <sheet name="Sheet2" sheetId="2" state="hidden" r:id="rId2"/>
  </sheets>
  <definedNames>
    <definedName name="_xlnm.Print_Area" localSheetId="0">Sheet1!$A$1:$Q$38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D10" i="1" l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O26" i="1" s="1"/>
  <c r="D12" i="1"/>
  <c r="E12" i="1"/>
  <c r="F12" i="1"/>
  <c r="G12" i="1"/>
  <c r="H12" i="1"/>
  <c r="I12" i="1"/>
  <c r="J12" i="1"/>
  <c r="K12" i="1"/>
  <c r="L12" i="1"/>
  <c r="M12" i="1"/>
  <c r="N12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D18" i="1"/>
  <c r="E18" i="1"/>
  <c r="F18" i="1"/>
  <c r="G18" i="1"/>
  <c r="H18" i="1"/>
  <c r="D19" i="1"/>
  <c r="E19" i="1"/>
  <c r="F19" i="1"/>
  <c r="G19" i="1"/>
  <c r="D20" i="1"/>
  <c r="E20" i="1"/>
  <c r="F20" i="1"/>
  <c r="D21" i="1"/>
  <c r="E21" i="1"/>
  <c r="D22" i="1"/>
  <c r="E5" i="1"/>
  <c r="Q27" i="1" s="1"/>
  <c r="Q19" i="2"/>
  <c r="P19" i="2"/>
  <c r="O19" i="2"/>
  <c r="N19" i="2"/>
  <c r="M21" i="2" s="1"/>
  <c r="M22" i="2" s="1"/>
  <c r="C12" i="2" s="1"/>
  <c r="C15" i="2" s="1"/>
  <c r="M19" i="2"/>
  <c r="N21" i="2" s="1"/>
  <c r="N22" i="2" s="1"/>
  <c r="L19" i="2"/>
  <c r="D15" i="2"/>
  <c r="I9" i="2"/>
  <c r="H9" i="2"/>
  <c r="G9" i="2"/>
  <c r="E9" i="2"/>
  <c r="D9" i="2"/>
  <c r="C9" i="2"/>
  <c r="I7" i="2"/>
  <c r="H7" i="2"/>
  <c r="G7" i="2"/>
  <c r="F7" i="2"/>
  <c r="F9" i="2" s="1"/>
  <c r="E7" i="2"/>
  <c r="D7" i="2"/>
  <c r="C7" i="2"/>
  <c r="P10" i="1"/>
  <c r="P26" i="1" s="1"/>
  <c r="L26" i="1"/>
  <c r="Q26" i="1"/>
  <c r="C26" i="1"/>
  <c r="C27" i="1" l="1"/>
  <c r="O27" i="1"/>
  <c r="L27" i="1"/>
  <c r="P27" i="1"/>
  <c r="N26" i="1"/>
  <c r="N27" i="1" s="1"/>
  <c r="M26" i="1"/>
  <c r="M27" i="1" s="1"/>
  <c r="K26" i="1"/>
  <c r="K27" i="1" s="1"/>
  <c r="J9" i="2"/>
  <c r="J26" i="1"/>
  <c r="J27" i="1" s="1"/>
  <c r="F26" i="1"/>
  <c r="F27" i="1" s="1"/>
  <c r="G26" i="1"/>
  <c r="G27" i="1" s="1"/>
  <c r="I26" i="1"/>
  <c r="I27" i="1" s="1"/>
  <c r="E26" i="1"/>
  <c r="E27" i="1" s="1"/>
  <c r="H26" i="1"/>
  <c r="H27" i="1" s="1"/>
  <c r="D26" i="1"/>
  <c r="D27" i="1" s="1"/>
</calcChain>
</file>

<file path=xl/sharedStrings.xml><?xml version="1.0" encoding="utf-8"?>
<sst xmlns="http://schemas.openxmlformats.org/spreadsheetml/2006/main" count="29" uniqueCount="29">
  <si>
    <t>Salvage</t>
  </si>
  <si>
    <t>Sum</t>
  </si>
  <si>
    <t>Return</t>
  </si>
  <si>
    <t># Calves Sold</t>
  </si>
  <si>
    <t>Cow/Calf</t>
  </si>
  <si>
    <t>Bacgrounding</t>
  </si>
  <si>
    <t>Raised</t>
  </si>
  <si>
    <t>Bought</t>
  </si>
  <si>
    <t>Retention $$</t>
  </si>
  <si>
    <t>Cost for Yr 1</t>
  </si>
  <si>
    <t>Cost for Yr 2</t>
  </si>
  <si>
    <t>Opportunity Cost:</t>
  </si>
  <si>
    <t>2015 Ownership Cost:</t>
  </si>
  <si>
    <t>Total Cost:</t>
  </si>
  <si>
    <t xml:space="preserve"> **Opportunity Cost is the price you would forego if you choose not to sell that heifer calf</t>
  </si>
  <si>
    <t xml:space="preserve"> ** Ownership cost is the cost to feed and breed the animal for 1 year</t>
  </si>
  <si>
    <t xml:space="preserve">Facts: </t>
  </si>
  <si>
    <t>Assumptions:</t>
  </si>
  <si>
    <t>You will background your heifer calves to 750-800 lbs. and selling them in the Dec/Jan timeframe.</t>
  </si>
  <si>
    <t>The cost or value of the retained heifer is the opportunity cost of selling her as a feeder.</t>
  </si>
  <si>
    <t xml:space="preserve">You can feed and breed the 2014 heifer calf for $500-600 in 2015.  </t>
  </si>
  <si>
    <t>She will calf in Jan 2016 and the calf will be sold Dec 2016/Jan 2017.</t>
  </si>
  <si>
    <t>Cow/calf return will remain high for 2-3 years before returning back to the average of $80-$100 per year.</t>
  </si>
  <si>
    <t>Salvage value though higher now, will eventually return to the historic average of $1,000 per cull cow.</t>
  </si>
  <si>
    <t>2015 Heifer Retention Worksheet</t>
  </si>
  <si>
    <t>**Insert your numbers into shaded cells**</t>
  </si>
  <si>
    <r>
      <t xml:space="preserve">Over the past 7 years, the average return over all expenses for a cow/calf pair, with the calf being background to add 300 lbs. is </t>
    </r>
    <r>
      <rPr>
        <b/>
        <sz val="9"/>
        <color theme="1"/>
        <rFont val="Calibri"/>
        <family val="2"/>
        <scheme val="minor"/>
      </rPr>
      <t>$82.64.</t>
    </r>
  </si>
  <si>
    <r>
      <t xml:space="preserve">The 2103 cost to own a cow was $655.50, with overhead expenses, the total was </t>
    </r>
    <r>
      <rPr>
        <b/>
        <sz val="9"/>
        <color theme="1"/>
        <rFont val="Calibri"/>
        <family val="2"/>
        <scheme val="minor"/>
      </rPr>
      <t>$764.07</t>
    </r>
    <r>
      <rPr>
        <sz val="9"/>
        <color theme="1"/>
        <rFont val="Calibri"/>
        <family val="2"/>
        <scheme val="minor"/>
      </rPr>
      <t>. (half of year was feeding 2012 drought priced feed)</t>
    </r>
  </si>
  <si>
    <t>Open percentage with heifers is going to be approximately 15-20% in year one.  You will feed her for 8-9 months before you determine she is open.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</si>
</sst>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44" fontId="2" fillId="0" borderId="0" xfId="1" applyFont="1" applyProtection="1"/>
    <xf numFmtId="0" fontId="2" fillId="0" borderId="0" xfId="0" applyFont="1" applyProtection="1"/>
    <xf numFmtId="44" fontId="2" fillId="0" borderId="0" xfId="1" applyFont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Protection="1"/>
    <xf numFmtId="164" fontId="4" fillId="0" borderId="8" xfId="1" applyNumberFormat="1" applyFont="1" applyBorder="1" applyProtection="1"/>
    <xf numFmtId="164" fontId="4" fillId="2" borderId="8" xfId="1" applyNumberFormat="1" applyFont="1" applyFill="1" applyBorder="1" applyProtection="1"/>
    <xf numFmtId="164" fontId="4" fillId="0" borderId="2" xfId="1" applyNumberFormat="1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Protection="1"/>
    <xf numFmtId="164" fontId="4" fillId="0" borderId="0" xfId="1" applyNumberFormat="1" applyFont="1" applyBorder="1" applyProtection="1"/>
    <xf numFmtId="164" fontId="4" fillId="2" borderId="0" xfId="1" applyNumberFormat="1" applyFont="1" applyFill="1" applyBorder="1" applyProtection="1"/>
    <xf numFmtId="164" fontId="4" fillId="0" borderId="4" xfId="1" applyNumberFormat="1" applyFont="1" applyBorder="1" applyProtection="1"/>
    <xf numFmtId="0" fontId="5" fillId="2" borderId="4" xfId="0" applyFont="1" applyFill="1" applyBorder="1" applyProtection="1"/>
    <xf numFmtId="164" fontId="4" fillId="2" borderId="4" xfId="1" applyNumberFormat="1" applyFont="1" applyFill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164" fontId="4" fillId="0" borderId="7" xfId="1" applyNumberFormat="1" applyFont="1" applyBorder="1" applyProtection="1"/>
    <xf numFmtId="164" fontId="4" fillId="2" borderId="7" xfId="1" applyNumberFormat="1" applyFont="1" applyFill="1" applyBorder="1" applyProtection="1"/>
    <xf numFmtId="164" fontId="4" fillId="0" borderId="6" xfId="1" applyNumberFormat="1" applyFont="1" applyBorder="1" applyProtection="1"/>
    <xf numFmtId="0" fontId="5" fillId="0" borderId="0" xfId="0" applyFont="1" applyAlignment="1" applyProtection="1">
      <alignment horizontal="right"/>
    </xf>
    <xf numFmtId="164" fontId="5" fillId="0" borderId="0" xfId="1" applyNumberFormat="1" applyFont="1" applyProtection="1"/>
    <xf numFmtId="164" fontId="5" fillId="2" borderId="0" xfId="1" applyNumberFormat="1" applyFont="1" applyFill="1" applyProtection="1"/>
    <xf numFmtId="164" fontId="5" fillId="0" borderId="0" xfId="0" applyNumberFormat="1" applyFont="1" applyProtection="1"/>
    <xf numFmtId="164" fontId="5" fillId="2" borderId="0" xfId="0" applyNumberFormat="1" applyFont="1" applyFill="1" applyProtection="1"/>
    <xf numFmtId="0" fontId="6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164" fontId="5" fillId="0" borderId="12" xfId="0" applyNumberFormat="1" applyFont="1" applyBorder="1" applyProtection="1"/>
    <xf numFmtId="164" fontId="5" fillId="0" borderId="13" xfId="0" applyNumberFormat="1" applyFont="1" applyBorder="1" applyProtection="1"/>
    <xf numFmtId="164" fontId="5" fillId="2" borderId="13" xfId="0" applyNumberFormat="1" applyFont="1" applyFill="1" applyBorder="1" applyProtection="1"/>
    <xf numFmtId="164" fontId="5" fillId="0" borderId="14" xfId="0" applyNumberFormat="1" applyFont="1" applyBorder="1" applyProtection="1"/>
    <xf numFmtId="6" fontId="5" fillId="0" borderId="15" xfId="0" applyNumberFormat="1" applyFont="1" applyBorder="1" applyProtection="1"/>
    <xf numFmtId="6" fontId="5" fillId="0" borderId="16" xfId="0" applyNumberFormat="1" applyFont="1" applyBorder="1" applyProtection="1"/>
    <xf numFmtId="6" fontId="5" fillId="0" borderId="17" xfId="0" applyNumberFormat="1" applyFont="1" applyBorder="1" applyProtection="1"/>
    <xf numFmtId="0" fontId="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44" fontId="0" fillId="3" borderId="10" xfId="1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4" fontId="2" fillId="3" borderId="10" xfId="1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0</xdr:rowOff>
    </xdr:from>
    <xdr:to>
      <xdr:col>6</xdr:col>
      <xdr:colOff>19050</xdr:colOff>
      <xdr:row>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0</xdr:rowOff>
    </xdr:from>
    <xdr:to>
      <xdr:col>12</xdr:col>
      <xdr:colOff>352425</xdr:colOff>
      <xdr:row>1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714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activeCell="J25" sqref="J25"/>
    </sheetView>
  </sheetViews>
  <sheetFormatPr defaultColWidth="0" defaultRowHeight="15" zeroHeight="1" x14ac:dyDescent="0.25"/>
  <cols>
    <col min="1" max="1" width="5" customWidth="1"/>
    <col min="2" max="2" width="2.85546875" customWidth="1"/>
    <col min="3" max="17" width="7.7109375" customWidth="1"/>
    <col min="18" max="18" width="5" customWidth="1"/>
    <col min="19" max="16384" width="9.140625" hidden="1"/>
  </cols>
  <sheetData>
    <row r="1" spans="1:18" ht="19.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3"/>
    </row>
    <row r="2" spans="1:18" ht="15.75" thickBot="1" x14ac:dyDescent="0.3">
      <c r="A2" s="46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3"/>
    </row>
    <row r="3" spans="1:18" ht="15.75" thickBot="1" x14ac:dyDescent="0.3">
      <c r="A3" s="3"/>
      <c r="B3" s="3"/>
      <c r="C3" s="3"/>
      <c r="D3" s="4" t="s">
        <v>11</v>
      </c>
      <c r="E3" s="48">
        <v>2800</v>
      </c>
      <c r="F3" s="49"/>
      <c r="G3" s="3" t="s">
        <v>14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thickBot="1" x14ac:dyDescent="0.3">
      <c r="A4" s="3"/>
      <c r="B4" s="3"/>
      <c r="C4" s="3"/>
      <c r="D4" s="4" t="s">
        <v>12</v>
      </c>
      <c r="E4" s="48"/>
      <c r="F4" s="49"/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75" thickBot="1" x14ac:dyDescent="0.3">
      <c r="A5" s="3"/>
      <c r="B5" s="3"/>
      <c r="C5" s="3"/>
      <c r="D5" s="4" t="s">
        <v>13</v>
      </c>
      <c r="E5" s="50">
        <f>E3+E4</f>
        <v>2800</v>
      </c>
      <c r="F5" s="4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x14ac:dyDescent="0.25">
      <c r="A6" s="3"/>
      <c r="B6" s="6"/>
      <c r="C6" s="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25">
      <c r="A7" s="8"/>
      <c r="B7" s="8"/>
      <c r="C7" s="9">
        <v>2029</v>
      </c>
      <c r="D7" s="9">
        <v>2028</v>
      </c>
      <c r="E7" s="9">
        <v>2027</v>
      </c>
      <c r="F7" s="9">
        <v>2026</v>
      </c>
      <c r="G7" s="9">
        <v>2025</v>
      </c>
      <c r="H7" s="9">
        <v>2024</v>
      </c>
      <c r="I7" s="9">
        <v>2023</v>
      </c>
      <c r="J7" s="9">
        <v>2022</v>
      </c>
      <c r="K7" s="9">
        <v>2021</v>
      </c>
      <c r="L7" s="9">
        <v>2020</v>
      </c>
      <c r="M7" s="9">
        <v>2019</v>
      </c>
      <c r="N7" s="9">
        <v>2018</v>
      </c>
      <c r="O7" s="9">
        <v>2017</v>
      </c>
      <c r="P7" s="9">
        <v>2016</v>
      </c>
      <c r="Q7" s="9">
        <v>2015</v>
      </c>
      <c r="R7" s="3"/>
    </row>
    <row r="8" spans="1:18" ht="15.75" thickBot="1" x14ac:dyDescent="0.3">
      <c r="A8" s="10" t="s">
        <v>3</v>
      </c>
      <c r="B8" s="8"/>
      <c r="C8" s="11">
        <v>14</v>
      </c>
      <c r="D8" s="11">
        <v>13</v>
      </c>
      <c r="E8" s="11">
        <v>12</v>
      </c>
      <c r="F8" s="11">
        <v>11</v>
      </c>
      <c r="G8" s="11">
        <v>10</v>
      </c>
      <c r="H8" s="11">
        <v>9</v>
      </c>
      <c r="I8" s="11">
        <v>8</v>
      </c>
      <c r="J8" s="11">
        <v>7</v>
      </c>
      <c r="K8" s="11">
        <v>6</v>
      </c>
      <c r="L8" s="11">
        <v>5</v>
      </c>
      <c r="M8" s="11">
        <v>4</v>
      </c>
      <c r="N8" s="11">
        <v>3</v>
      </c>
      <c r="O8" s="11">
        <v>2</v>
      </c>
      <c r="P8" s="11">
        <v>1</v>
      </c>
      <c r="Q8" s="11">
        <v>0</v>
      </c>
      <c r="R8" s="3"/>
    </row>
    <row r="9" spans="1:18" x14ac:dyDescent="0.25">
      <c r="A9" s="12">
        <v>2015</v>
      </c>
      <c r="B9" s="13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6">
        <v>0</v>
      </c>
      <c r="R9" s="3"/>
    </row>
    <row r="10" spans="1:18" x14ac:dyDescent="0.25">
      <c r="A10" s="17">
        <v>2016</v>
      </c>
      <c r="B10" s="18">
        <v>1</v>
      </c>
      <c r="C10" s="19">
        <v>300</v>
      </c>
      <c r="D10" s="19">
        <f>$C$10</f>
        <v>300</v>
      </c>
      <c r="E10" s="19">
        <f t="shared" ref="E10:P10" si="0">$C$10</f>
        <v>300</v>
      </c>
      <c r="F10" s="19">
        <f t="shared" si="0"/>
        <v>300</v>
      </c>
      <c r="G10" s="19">
        <f t="shared" si="0"/>
        <v>300</v>
      </c>
      <c r="H10" s="20">
        <f t="shared" si="0"/>
        <v>300</v>
      </c>
      <c r="I10" s="19">
        <f t="shared" si="0"/>
        <v>300</v>
      </c>
      <c r="J10" s="19">
        <f t="shared" si="0"/>
        <v>300</v>
      </c>
      <c r="K10" s="19">
        <f t="shared" si="0"/>
        <v>300</v>
      </c>
      <c r="L10" s="19">
        <f t="shared" si="0"/>
        <v>300</v>
      </c>
      <c r="M10" s="19">
        <f t="shared" si="0"/>
        <v>300</v>
      </c>
      <c r="N10" s="19">
        <f t="shared" si="0"/>
        <v>300</v>
      </c>
      <c r="O10" s="19">
        <f t="shared" si="0"/>
        <v>300</v>
      </c>
      <c r="P10" s="19">
        <f t="shared" si="0"/>
        <v>300</v>
      </c>
      <c r="Q10" s="21"/>
      <c r="R10" s="3"/>
    </row>
    <row r="11" spans="1:18" x14ac:dyDescent="0.25">
      <c r="A11" s="17">
        <v>2017</v>
      </c>
      <c r="B11" s="18">
        <v>2</v>
      </c>
      <c r="C11" s="19">
        <v>200</v>
      </c>
      <c r="D11" s="19">
        <f>$C$11</f>
        <v>200</v>
      </c>
      <c r="E11" s="19">
        <f t="shared" ref="E11:O11" si="1">$C$11</f>
        <v>200</v>
      </c>
      <c r="F11" s="19">
        <f t="shared" si="1"/>
        <v>200</v>
      </c>
      <c r="G11" s="19">
        <f t="shared" si="1"/>
        <v>200</v>
      </c>
      <c r="H11" s="20">
        <f t="shared" si="1"/>
        <v>200</v>
      </c>
      <c r="I11" s="19">
        <f t="shared" si="1"/>
        <v>200</v>
      </c>
      <c r="J11" s="19">
        <f t="shared" si="1"/>
        <v>200</v>
      </c>
      <c r="K11" s="19">
        <f t="shared" si="1"/>
        <v>200</v>
      </c>
      <c r="L11" s="19">
        <f t="shared" si="1"/>
        <v>200</v>
      </c>
      <c r="M11" s="19">
        <f t="shared" si="1"/>
        <v>200</v>
      </c>
      <c r="N11" s="19">
        <f t="shared" si="1"/>
        <v>200</v>
      </c>
      <c r="O11" s="19">
        <f t="shared" si="1"/>
        <v>200</v>
      </c>
      <c r="P11" s="19"/>
      <c r="Q11" s="21"/>
      <c r="R11" s="3"/>
    </row>
    <row r="12" spans="1:18" x14ac:dyDescent="0.25">
      <c r="A12" s="17">
        <v>2018</v>
      </c>
      <c r="B12" s="18">
        <v>3</v>
      </c>
      <c r="C12" s="19">
        <v>150</v>
      </c>
      <c r="D12" s="19">
        <f>$C$12</f>
        <v>150</v>
      </c>
      <c r="E12" s="19">
        <f t="shared" ref="E12:N12" si="2">$C$12</f>
        <v>150</v>
      </c>
      <c r="F12" s="19">
        <f t="shared" si="2"/>
        <v>150</v>
      </c>
      <c r="G12" s="19">
        <f t="shared" si="2"/>
        <v>150</v>
      </c>
      <c r="H12" s="20">
        <f t="shared" si="2"/>
        <v>150</v>
      </c>
      <c r="I12" s="19">
        <f t="shared" si="2"/>
        <v>150</v>
      </c>
      <c r="J12" s="19">
        <f t="shared" si="2"/>
        <v>150</v>
      </c>
      <c r="K12" s="19">
        <f t="shared" si="2"/>
        <v>150</v>
      </c>
      <c r="L12" s="19">
        <f t="shared" si="2"/>
        <v>150</v>
      </c>
      <c r="M12" s="19">
        <f t="shared" si="2"/>
        <v>150</v>
      </c>
      <c r="N12" s="19">
        <f t="shared" si="2"/>
        <v>150</v>
      </c>
      <c r="O12" s="19"/>
      <c r="P12" s="19"/>
      <c r="Q12" s="21"/>
      <c r="R12" s="3"/>
    </row>
    <row r="13" spans="1:18" x14ac:dyDescent="0.25">
      <c r="A13" s="17">
        <v>2019</v>
      </c>
      <c r="B13" s="18">
        <v>4</v>
      </c>
      <c r="C13" s="19">
        <v>100</v>
      </c>
      <c r="D13" s="19">
        <f>$C$13</f>
        <v>100</v>
      </c>
      <c r="E13" s="19">
        <f t="shared" ref="E13:M13" si="3">$C$13</f>
        <v>100</v>
      </c>
      <c r="F13" s="19">
        <f t="shared" si="3"/>
        <v>100</v>
      </c>
      <c r="G13" s="19">
        <f t="shared" si="3"/>
        <v>100</v>
      </c>
      <c r="H13" s="20">
        <f t="shared" si="3"/>
        <v>100</v>
      </c>
      <c r="I13" s="19">
        <f t="shared" si="3"/>
        <v>100</v>
      </c>
      <c r="J13" s="19">
        <f t="shared" si="3"/>
        <v>100</v>
      </c>
      <c r="K13" s="19">
        <f t="shared" si="3"/>
        <v>100</v>
      </c>
      <c r="L13" s="19">
        <f t="shared" si="3"/>
        <v>100</v>
      </c>
      <c r="M13" s="19">
        <f t="shared" si="3"/>
        <v>100</v>
      </c>
      <c r="N13" s="19"/>
      <c r="O13" s="19"/>
      <c r="P13" s="19"/>
      <c r="Q13" s="21"/>
      <c r="R13" s="3"/>
    </row>
    <row r="14" spans="1:18" x14ac:dyDescent="0.25">
      <c r="A14" s="17">
        <v>2020</v>
      </c>
      <c r="B14" s="18">
        <v>5</v>
      </c>
      <c r="C14" s="19">
        <v>100</v>
      </c>
      <c r="D14" s="19">
        <f>$C$14</f>
        <v>100</v>
      </c>
      <c r="E14" s="19">
        <f t="shared" ref="E14:L14" si="4">$C$14</f>
        <v>100</v>
      </c>
      <c r="F14" s="19">
        <f t="shared" si="4"/>
        <v>100</v>
      </c>
      <c r="G14" s="19">
        <f t="shared" si="4"/>
        <v>100</v>
      </c>
      <c r="H14" s="20">
        <f t="shared" si="4"/>
        <v>100</v>
      </c>
      <c r="I14" s="19">
        <f t="shared" si="4"/>
        <v>100</v>
      </c>
      <c r="J14" s="19">
        <f t="shared" si="4"/>
        <v>100</v>
      </c>
      <c r="K14" s="19">
        <f t="shared" si="4"/>
        <v>100</v>
      </c>
      <c r="L14" s="19">
        <f t="shared" si="4"/>
        <v>100</v>
      </c>
      <c r="M14" s="19"/>
      <c r="N14" s="19"/>
      <c r="O14" s="19"/>
      <c r="P14" s="19"/>
      <c r="Q14" s="21"/>
      <c r="R14" s="3"/>
    </row>
    <row r="15" spans="1:18" x14ac:dyDescent="0.25">
      <c r="A15" s="17">
        <v>2021</v>
      </c>
      <c r="B15" s="18">
        <v>6</v>
      </c>
      <c r="C15" s="19">
        <v>100</v>
      </c>
      <c r="D15" s="19">
        <f>$C$15</f>
        <v>100</v>
      </c>
      <c r="E15" s="19">
        <f t="shared" ref="E15:K15" si="5">$C$15</f>
        <v>100</v>
      </c>
      <c r="F15" s="19">
        <f t="shared" si="5"/>
        <v>100</v>
      </c>
      <c r="G15" s="19">
        <f t="shared" si="5"/>
        <v>100</v>
      </c>
      <c r="H15" s="20">
        <f t="shared" si="5"/>
        <v>100</v>
      </c>
      <c r="I15" s="19">
        <f t="shared" si="5"/>
        <v>100</v>
      </c>
      <c r="J15" s="19">
        <f t="shared" si="5"/>
        <v>100</v>
      </c>
      <c r="K15" s="19">
        <f t="shared" si="5"/>
        <v>100</v>
      </c>
      <c r="L15" s="19"/>
      <c r="M15" s="19"/>
      <c r="N15" s="19"/>
      <c r="O15" s="19"/>
      <c r="P15" s="19"/>
      <c r="Q15" s="21"/>
      <c r="R15" s="3"/>
    </row>
    <row r="16" spans="1:18" x14ac:dyDescent="0.25">
      <c r="A16" s="17">
        <v>2022</v>
      </c>
      <c r="B16" s="18">
        <v>7</v>
      </c>
      <c r="C16" s="19">
        <v>100</v>
      </c>
      <c r="D16" s="19">
        <f>$C$16</f>
        <v>100</v>
      </c>
      <c r="E16" s="19">
        <f t="shared" ref="E16:J16" si="6">$C$16</f>
        <v>100</v>
      </c>
      <c r="F16" s="19">
        <f t="shared" si="6"/>
        <v>100</v>
      </c>
      <c r="G16" s="19">
        <f t="shared" si="6"/>
        <v>100</v>
      </c>
      <c r="H16" s="20">
        <f t="shared" si="6"/>
        <v>100</v>
      </c>
      <c r="I16" s="19">
        <f t="shared" si="6"/>
        <v>100</v>
      </c>
      <c r="J16" s="19">
        <f t="shared" si="6"/>
        <v>100</v>
      </c>
      <c r="K16" s="19"/>
      <c r="L16" s="19"/>
      <c r="M16" s="19"/>
      <c r="N16" s="19"/>
      <c r="O16" s="19"/>
      <c r="P16" s="19"/>
      <c r="Q16" s="21"/>
      <c r="R16" s="3"/>
    </row>
    <row r="17" spans="1:18" x14ac:dyDescent="0.25">
      <c r="A17" s="17">
        <v>2023</v>
      </c>
      <c r="B17" s="18">
        <v>8</v>
      </c>
      <c r="C17" s="19">
        <v>100</v>
      </c>
      <c r="D17" s="19">
        <f>$C$17</f>
        <v>100</v>
      </c>
      <c r="E17" s="19">
        <f t="shared" ref="E17:I17" si="7">$C$17</f>
        <v>100</v>
      </c>
      <c r="F17" s="19">
        <f t="shared" si="7"/>
        <v>100</v>
      </c>
      <c r="G17" s="19">
        <f t="shared" si="7"/>
        <v>100</v>
      </c>
      <c r="H17" s="20">
        <f t="shared" si="7"/>
        <v>100</v>
      </c>
      <c r="I17" s="19">
        <f t="shared" si="7"/>
        <v>100</v>
      </c>
      <c r="J17" s="19"/>
      <c r="K17" s="19"/>
      <c r="L17" s="19"/>
      <c r="M17" s="19"/>
      <c r="N17" s="19"/>
      <c r="O17" s="19"/>
      <c r="P17" s="19"/>
      <c r="Q17" s="21"/>
      <c r="R17" s="3"/>
    </row>
    <row r="18" spans="1:18" x14ac:dyDescent="0.25">
      <c r="A18" s="17">
        <v>2024</v>
      </c>
      <c r="B18" s="22">
        <v>9</v>
      </c>
      <c r="C18" s="20">
        <v>100</v>
      </c>
      <c r="D18" s="20">
        <f>$C$18</f>
        <v>100</v>
      </c>
      <c r="E18" s="20">
        <f t="shared" ref="E18:H18" si="8">$C$18</f>
        <v>100</v>
      </c>
      <c r="F18" s="20">
        <f t="shared" si="8"/>
        <v>100</v>
      </c>
      <c r="G18" s="20">
        <f t="shared" si="8"/>
        <v>100</v>
      </c>
      <c r="H18" s="20">
        <f t="shared" si="8"/>
        <v>100</v>
      </c>
      <c r="I18" s="20"/>
      <c r="J18" s="20"/>
      <c r="K18" s="20"/>
      <c r="L18" s="20"/>
      <c r="M18" s="20"/>
      <c r="N18" s="20"/>
      <c r="O18" s="20"/>
      <c r="P18" s="20"/>
      <c r="Q18" s="23"/>
      <c r="R18" s="3"/>
    </row>
    <row r="19" spans="1:18" x14ac:dyDescent="0.25">
      <c r="A19" s="17">
        <v>2025</v>
      </c>
      <c r="B19" s="18">
        <v>10</v>
      </c>
      <c r="C19" s="19">
        <v>100</v>
      </c>
      <c r="D19" s="19">
        <f>$C$19</f>
        <v>100</v>
      </c>
      <c r="E19" s="19">
        <f t="shared" ref="E19:G19" si="9">$C$19</f>
        <v>100</v>
      </c>
      <c r="F19" s="19">
        <f t="shared" si="9"/>
        <v>100</v>
      </c>
      <c r="G19" s="19">
        <f t="shared" si="9"/>
        <v>100</v>
      </c>
      <c r="H19" s="20"/>
      <c r="I19" s="19"/>
      <c r="J19" s="19"/>
      <c r="K19" s="19"/>
      <c r="L19" s="19"/>
      <c r="M19" s="19"/>
      <c r="N19" s="19"/>
      <c r="O19" s="19"/>
      <c r="P19" s="19"/>
      <c r="Q19" s="21"/>
      <c r="R19" s="3"/>
    </row>
    <row r="20" spans="1:18" x14ac:dyDescent="0.25">
      <c r="A20" s="17">
        <v>2026</v>
      </c>
      <c r="B20" s="18">
        <v>11</v>
      </c>
      <c r="C20" s="19">
        <v>100</v>
      </c>
      <c r="D20" s="19">
        <f>$C$20</f>
        <v>100</v>
      </c>
      <c r="E20" s="19">
        <f t="shared" ref="E20:F20" si="10">$C$20</f>
        <v>100</v>
      </c>
      <c r="F20" s="19">
        <f t="shared" si="10"/>
        <v>100</v>
      </c>
      <c r="G20" s="19"/>
      <c r="H20" s="20"/>
      <c r="I20" s="19"/>
      <c r="J20" s="19"/>
      <c r="K20" s="19"/>
      <c r="L20" s="19"/>
      <c r="M20" s="19"/>
      <c r="N20" s="19"/>
      <c r="O20" s="19"/>
      <c r="P20" s="19"/>
      <c r="Q20" s="21"/>
      <c r="R20" s="3"/>
    </row>
    <row r="21" spans="1:18" x14ac:dyDescent="0.25">
      <c r="A21" s="17">
        <v>2027</v>
      </c>
      <c r="B21" s="18">
        <v>12</v>
      </c>
      <c r="C21" s="19">
        <v>100</v>
      </c>
      <c r="D21" s="19">
        <f>$C$21</f>
        <v>100</v>
      </c>
      <c r="E21" s="19">
        <f>$C$21</f>
        <v>100</v>
      </c>
      <c r="F21" s="19"/>
      <c r="G21" s="19"/>
      <c r="H21" s="20"/>
      <c r="I21" s="19"/>
      <c r="J21" s="19"/>
      <c r="K21" s="19"/>
      <c r="L21" s="19"/>
      <c r="M21" s="19"/>
      <c r="N21" s="19"/>
      <c r="O21" s="19"/>
      <c r="P21" s="19"/>
      <c r="Q21" s="21"/>
      <c r="R21" s="3"/>
    </row>
    <row r="22" spans="1:18" x14ac:dyDescent="0.25">
      <c r="A22" s="17">
        <v>2028</v>
      </c>
      <c r="B22" s="18">
        <v>13</v>
      </c>
      <c r="C22" s="19">
        <v>100</v>
      </c>
      <c r="D22" s="19">
        <f>$C$22</f>
        <v>100</v>
      </c>
      <c r="E22" s="19"/>
      <c r="F22" s="19"/>
      <c r="G22" s="19"/>
      <c r="H22" s="20"/>
      <c r="I22" s="19"/>
      <c r="J22" s="19"/>
      <c r="K22" s="19"/>
      <c r="L22" s="19"/>
      <c r="M22" s="19"/>
      <c r="N22" s="19"/>
      <c r="O22" s="19"/>
      <c r="P22" s="19"/>
      <c r="Q22" s="21"/>
      <c r="R22" s="3"/>
    </row>
    <row r="23" spans="1:18" ht="15.75" thickBot="1" x14ac:dyDescent="0.3">
      <c r="A23" s="24">
        <v>2029</v>
      </c>
      <c r="B23" s="25">
        <v>14</v>
      </c>
      <c r="C23" s="26">
        <v>100</v>
      </c>
      <c r="D23" s="26"/>
      <c r="E23" s="26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8"/>
      <c r="R23" s="3"/>
    </row>
    <row r="24" spans="1:18" x14ac:dyDescent="0.25">
      <c r="A24" s="8"/>
      <c r="B24" s="29" t="s">
        <v>0</v>
      </c>
      <c r="C24" s="30">
        <v>1000</v>
      </c>
      <c r="D24" s="30">
        <v>1000</v>
      </c>
      <c r="E24" s="30">
        <v>1000</v>
      </c>
      <c r="F24" s="30">
        <v>1000</v>
      </c>
      <c r="G24" s="30">
        <v>1000</v>
      </c>
      <c r="H24" s="31">
        <v>1000</v>
      </c>
      <c r="I24" s="30">
        <v>1000</v>
      </c>
      <c r="J24" s="30">
        <v>1000</v>
      </c>
      <c r="K24" s="30">
        <v>1000</v>
      </c>
      <c r="L24" s="30">
        <v>1000</v>
      </c>
      <c r="M24" s="30">
        <v>1000</v>
      </c>
      <c r="N24" s="30">
        <v>1050</v>
      </c>
      <c r="O24" s="30">
        <v>1100</v>
      </c>
      <c r="P24" s="30">
        <v>1350</v>
      </c>
      <c r="Q24" s="30">
        <v>1500</v>
      </c>
      <c r="R24" s="3"/>
    </row>
    <row r="25" spans="1:18" ht="7.5" customHeight="1" thickBot="1" x14ac:dyDescent="0.3">
      <c r="A25" s="8"/>
      <c r="B25" s="10"/>
      <c r="C25" s="32"/>
      <c r="D25" s="32"/>
      <c r="E25" s="32"/>
      <c r="F25" s="32"/>
      <c r="G25" s="32"/>
      <c r="H25" s="33"/>
      <c r="I25" s="32"/>
      <c r="J25" s="32"/>
      <c r="K25" s="32"/>
      <c r="L25" s="32"/>
      <c r="M25" s="32"/>
      <c r="N25" s="32"/>
      <c r="O25" s="32"/>
      <c r="P25" s="32"/>
      <c r="Q25" s="32"/>
      <c r="R25" s="3"/>
    </row>
    <row r="26" spans="1:18" ht="15.75" thickBot="1" x14ac:dyDescent="0.3">
      <c r="A26" s="8"/>
      <c r="B26" s="29" t="s">
        <v>1</v>
      </c>
      <c r="C26" s="38">
        <f>SUM(C9:C24)</f>
        <v>2750</v>
      </c>
      <c r="D26" s="39">
        <f t="shared" ref="D26:Q26" si="11">SUM(D9:D24)</f>
        <v>2650</v>
      </c>
      <c r="E26" s="39">
        <f t="shared" si="11"/>
        <v>2550</v>
      </c>
      <c r="F26" s="39">
        <f t="shared" si="11"/>
        <v>2450</v>
      </c>
      <c r="G26" s="39">
        <f t="shared" si="11"/>
        <v>2350</v>
      </c>
      <c r="H26" s="40">
        <f t="shared" si="11"/>
        <v>2250</v>
      </c>
      <c r="I26" s="39">
        <f t="shared" si="11"/>
        <v>2150</v>
      </c>
      <c r="J26" s="39">
        <f>SUM(J9:J24)</f>
        <v>2050</v>
      </c>
      <c r="K26" s="39">
        <f t="shared" si="11"/>
        <v>1950</v>
      </c>
      <c r="L26" s="39">
        <f t="shared" si="11"/>
        <v>1850</v>
      </c>
      <c r="M26" s="39">
        <f t="shared" si="11"/>
        <v>1750</v>
      </c>
      <c r="N26" s="39">
        <f t="shared" si="11"/>
        <v>1700</v>
      </c>
      <c r="O26" s="39">
        <f t="shared" si="11"/>
        <v>1600</v>
      </c>
      <c r="P26" s="39">
        <f t="shared" si="11"/>
        <v>1650</v>
      </c>
      <c r="Q26" s="41">
        <f t="shared" si="11"/>
        <v>1500</v>
      </c>
      <c r="R26" s="3"/>
    </row>
    <row r="27" spans="1:18" ht="15.75" thickBot="1" x14ac:dyDescent="0.3">
      <c r="A27" s="8"/>
      <c r="B27" s="29" t="s">
        <v>2</v>
      </c>
      <c r="C27" s="42">
        <f t="shared" ref="C27:Q27" si="12">C26-$E$5</f>
        <v>-50</v>
      </c>
      <c r="D27" s="43">
        <f t="shared" si="12"/>
        <v>-150</v>
      </c>
      <c r="E27" s="43">
        <f t="shared" si="12"/>
        <v>-250</v>
      </c>
      <c r="F27" s="43">
        <f t="shared" si="12"/>
        <v>-350</v>
      </c>
      <c r="G27" s="43">
        <f t="shared" si="12"/>
        <v>-450</v>
      </c>
      <c r="H27" s="43">
        <f t="shared" si="12"/>
        <v>-550</v>
      </c>
      <c r="I27" s="43">
        <f t="shared" si="12"/>
        <v>-650</v>
      </c>
      <c r="J27" s="43">
        <f t="shared" si="12"/>
        <v>-750</v>
      </c>
      <c r="K27" s="43">
        <f t="shared" si="12"/>
        <v>-850</v>
      </c>
      <c r="L27" s="43">
        <f t="shared" si="12"/>
        <v>-950</v>
      </c>
      <c r="M27" s="43">
        <f t="shared" si="12"/>
        <v>-1050</v>
      </c>
      <c r="N27" s="43">
        <f t="shared" si="12"/>
        <v>-1100</v>
      </c>
      <c r="O27" s="43">
        <f t="shared" si="12"/>
        <v>-1200</v>
      </c>
      <c r="P27" s="43">
        <f t="shared" si="12"/>
        <v>-1150</v>
      </c>
      <c r="Q27" s="44">
        <f t="shared" si="12"/>
        <v>-1300</v>
      </c>
      <c r="R27" s="3"/>
    </row>
    <row r="28" spans="1:18" ht="7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"/>
    </row>
    <row r="29" spans="1:18" ht="12.75" customHeight="1" x14ac:dyDescent="0.25">
      <c r="A29" s="34" t="s">
        <v>16</v>
      </c>
      <c r="B29" s="35"/>
      <c r="C29" s="36" t="s">
        <v>26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2.75" customHeight="1" x14ac:dyDescent="0.25">
      <c r="A30" s="37"/>
      <c r="B30" s="35"/>
      <c r="C30" s="36" t="s">
        <v>27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2.75" customHeight="1" x14ac:dyDescent="0.25">
      <c r="A31" s="37"/>
      <c r="B31" s="35"/>
      <c r="C31" s="3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2.75" customHeight="1" x14ac:dyDescent="0.25">
      <c r="A32" s="34" t="s">
        <v>17</v>
      </c>
      <c r="B32" s="35"/>
      <c r="C32" s="3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2.75" customHeight="1" x14ac:dyDescent="0.25">
      <c r="A33" s="35"/>
      <c r="B33" s="35"/>
      <c r="C33" s="36" t="s">
        <v>18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2.75" customHeight="1" x14ac:dyDescent="0.25">
      <c r="A34" s="35"/>
      <c r="B34" s="35"/>
      <c r="C34" s="36" t="s">
        <v>19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2.75" customHeight="1" x14ac:dyDescent="0.25">
      <c r="A35" s="35"/>
      <c r="B35" s="35"/>
      <c r="C35" s="36" t="s">
        <v>20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2.75" customHeight="1" x14ac:dyDescent="0.25">
      <c r="A36" s="35"/>
      <c r="B36" s="35"/>
      <c r="C36" s="36" t="s">
        <v>21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2.75" customHeight="1" x14ac:dyDescent="0.25">
      <c r="A37" s="35"/>
      <c r="B37" s="35"/>
      <c r="C37" s="36" t="s">
        <v>22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2.75" customHeight="1" x14ac:dyDescent="0.25">
      <c r="A38" s="35"/>
      <c r="B38" s="35"/>
      <c r="C38" s="36" t="s">
        <v>23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</sheetData>
  <sheetProtection algorithmName="SHA-512" hashValue="hHt2FwUs+1JFTKc3+lBay3xbPf8F+1vATVtRXHdFInPE5owv30dSLpTG5jUwzYOVWjUYhzgBPBBmR604R8mdYQ==" saltValue="1kDIpz+SFek+VXyPkbBidw==" spinCount="100000" sheet="1" objects="1" scenarios="1"/>
  <mergeCells count="5">
    <mergeCell ref="A1:Q1"/>
    <mergeCell ref="A2:Q2"/>
    <mergeCell ref="E3:F3"/>
    <mergeCell ref="E4:F4"/>
    <mergeCell ref="E5:F5"/>
  </mergeCells>
  <pageMargins left="0.7" right="0.7" top="0.75" bottom="0.75" header="0.3" footer="0.3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2"/>
  <sheetViews>
    <sheetView workbookViewId="0">
      <selection activeCell="J9" sqref="J9"/>
    </sheetView>
  </sheetViews>
  <sheetFormatPr defaultRowHeight="15" x14ac:dyDescent="0.25"/>
  <sheetData>
    <row r="4" spans="2:17" x14ac:dyDescent="0.25">
      <c r="C4" s="2">
        <v>2007</v>
      </c>
      <c r="D4" s="2">
        <v>2008</v>
      </c>
      <c r="E4" s="2">
        <v>2009</v>
      </c>
      <c r="F4" s="2">
        <v>2010</v>
      </c>
      <c r="G4" s="2">
        <v>2011</v>
      </c>
      <c r="H4" s="2">
        <v>2012</v>
      </c>
      <c r="I4" s="2">
        <v>2013</v>
      </c>
    </row>
    <row r="5" spans="2:17" x14ac:dyDescent="0.25">
      <c r="B5" t="s">
        <v>4</v>
      </c>
      <c r="C5" s="1">
        <v>41.12</v>
      </c>
      <c r="D5" s="1">
        <v>-12.59</v>
      </c>
      <c r="E5" s="1">
        <v>-23.6</v>
      </c>
      <c r="F5" s="1">
        <v>64.63</v>
      </c>
      <c r="G5" s="1">
        <v>88.34</v>
      </c>
      <c r="H5" s="1">
        <v>-27.05</v>
      </c>
      <c r="I5" s="1">
        <v>36.630000000000003</v>
      </c>
      <c r="J5" s="1"/>
    </row>
    <row r="6" spans="2:17" x14ac:dyDescent="0.25">
      <c r="B6" t="s">
        <v>5</v>
      </c>
      <c r="C6" s="1">
        <v>6.43</v>
      </c>
      <c r="D6" s="1">
        <v>10.58</v>
      </c>
      <c r="E6" s="1">
        <v>9.7200000000000006</v>
      </c>
      <c r="F6" s="1">
        <v>23.29</v>
      </c>
      <c r="G6" s="1">
        <v>44.26</v>
      </c>
      <c r="H6" s="1">
        <v>16.66</v>
      </c>
      <c r="I6" s="1">
        <v>26.07</v>
      </c>
      <c r="J6" s="1"/>
    </row>
    <row r="7" spans="2:17" x14ac:dyDescent="0.25">
      <c r="C7" s="1">
        <f>C6*3</f>
        <v>19.29</v>
      </c>
      <c r="D7" s="1">
        <f t="shared" ref="D7:I7" si="0">D6*3</f>
        <v>31.740000000000002</v>
      </c>
      <c r="E7" s="1">
        <f t="shared" si="0"/>
        <v>29.160000000000004</v>
      </c>
      <c r="F7" s="1">
        <f t="shared" si="0"/>
        <v>69.87</v>
      </c>
      <c r="G7" s="1">
        <f t="shared" si="0"/>
        <v>132.78</v>
      </c>
      <c r="H7" s="1">
        <f t="shared" si="0"/>
        <v>49.980000000000004</v>
      </c>
      <c r="I7" s="1">
        <f t="shared" si="0"/>
        <v>78.210000000000008</v>
      </c>
      <c r="J7" s="1"/>
    </row>
    <row r="8" spans="2:17" x14ac:dyDescent="0.25">
      <c r="C8" s="1"/>
      <c r="D8" s="1"/>
      <c r="E8" s="1"/>
      <c r="F8" s="1"/>
      <c r="G8" s="1"/>
      <c r="H8" s="1"/>
      <c r="I8" s="1"/>
      <c r="J8" s="1"/>
    </row>
    <row r="9" spans="2:17" x14ac:dyDescent="0.25">
      <c r="C9" s="1">
        <f>C5+C7</f>
        <v>60.41</v>
      </c>
      <c r="D9" s="1">
        <f t="shared" ref="D9:I9" si="1">D5+D7</f>
        <v>19.150000000000002</v>
      </c>
      <c r="E9" s="1">
        <f t="shared" si="1"/>
        <v>5.5600000000000023</v>
      </c>
      <c r="F9" s="1">
        <f t="shared" si="1"/>
        <v>134.5</v>
      </c>
      <c r="G9" s="1">
        <f t="shared" si="1"/>
        <v>221.12</v>
      </c>
      <c r="H9" s="1">
        <f t="shared" si="1"/>
        <v>22.930000000000003</v>
      </c>
      <c r="I9" s="1">
        <f t="shared" si="1"/>
        <v>114.84</v>
      </c>
      <c r="J9" s="1">
        <f>AVERAGE(C9:I9)</f>
        <v>82.644285714285715</v>
      </c>
    </row>
    <row r="11" spans="2:17" x14ac:dyDescent="0.25">
      <c r="C11" t="s">
        <v>6</v>
      </c>
      <c r="D11" t="s">
        <v>7</v>
      </c>
      <c r="L11">
        <v>733</v>
      </c>
      <c r="M11">
        <v>226.75</v>
      </c>
      <c r="N11">
        <v>700</v>
      </c>
      <c r="O11">
        <v>214</v>
      </c>
      <c r="P11">
        <v>706</v>
      </c>
      <c r="Q11">
        <v>240</v>
      </c>
    </row>
    <row r="12" spans="2:17" x14ac:dyDescent="0.25">
      <c r="B12" t="s">
        <v>8</v>
      </c>
      <c r="C12">
        <f>M22*N22/100</f>
        <v>1724.5997222222222</v>
      </c>
      <c r="D12">
        <v>2700</v>
      </c>
      <c r="L12">
        <v>762</v>
      </c>
      <c r="M12">
        <v>221.5</v>
      </c>
      <c r="N12">
        <v>800</v>
      </c>
      <c r="O12">
        <v>225</v>
      </c>
      <c r="P12">
        <v>742</v>
      </c>
      <c r="Q12">
        <v>231.5</v>
      </c>
    </row>
    <row r="13" spans="2:17" x14ac:dyDescent="0.25">
      <c r="B13" t="s">
        <v>9</v>
      </c>
      <c r="C13">
        <v>500</v>
      </c>
      <c r="L13">
        <v>802</v>
      </c>
      <c r="M13">
        <v>216.25</v>
      </c>
      <c r="P13">
        <v>743</v>
      </c>
      <c r="Q13">
        <v>229.5</v>
      </c>
    </row>
    <row r="14" spans="2:17" x14ac:dyDescent="0.25">
      <c r="B14" t="s">
        <v>10</v>
      </c>
      <c r="L14">
        <v>811</v>
      </c>
      <c r="M14">
        <v>218.5</v>
      </c>
      <c r="P14">
        <v>758</v>
      </c>
      <c r="Q14">
        <v>223.5</v>
      </c>
    </row>
    <row r="15" spans="2:17" x14ac:dyDescent="0.25">
      <c r="C15">
        <f>SUM(C12:C14)</f>
        <v>2224.5997222222222</v>
      </c>
      <c r="D15">
        <f>SUM(D12:D14)</f>
        <v>2700</v>
      </c>
      <c r="L15">
        <v>826</v>
      </c>
      <c r="M15">
        <v>214.5</v>
      </c>
      <c r="P15">
        <v>786</v>
      </c>
      <c r="Q15">
        <v>223.25</v>
      </c>
    </row>
    <row r="16" spans="2:17" x14ac:dyDescent="0.25">
      <c r="L16">
        <v>835</v>
      </c>
      <c r="M16">
        <v>213.75</v>
      </c>
      <c r="P16">
        <v>797</v>
      </c>
      <c r="Q16">
        <v>222</v>
      </c>
    </row>
    <row r="17" spans="12:17" x14ac:dyDescent="0.25">
      <c r="L17">
        <v>852</v>
      </c>
      <c r="M17">
        <v>212.5</v>
      </c>
      <c r="P17">
        <v>834</v>
      </c>
      <c r="Q17">
        <v>225</v>
      </c>
    </row>
    <row r="18" spans="12:17" x14ac:dyDescent="0.25">
      <c r="L18">
        <v>854</v>
      </c>
      <c r="M18">
        <v>218.5</v>
      </c>
      <c r="P18">
        <v>863</v>
      </c>
      <c r="Q18">
        <v>218</v>
      </c>
    </row>
    <row r="19" spans="12:17" x14ac:dyDescent="0.25">
      <c r="L19">
        <f>AVERAGE(L11:L18)</f>
        <v>809.375</v>
      </c>
      <c r="M19">
        <f>AVERAGE(M11:M18)</f>
        <v>217.78125</v>
      </c>
      <c r="N19">
        <f t="shared" ref="N19:O19" si="2">AVERAGE(N11:N18)</f>
        <v>750</v>
      </c>
      <c r="O19">
        <f t="shared" si="2"/>
        <v>219.5</v>
      </c>
      <c r="P19">
        <f>AVERAGE(P11:P18)</f>
        <v>778.625</v>
      </c>
      <c r="Q19">
        <f>AVERAGE(Q11:Q18)</f>
        <v>226.59375</v>
      </c>
    </row>
    <row r="21" spans="12:17" x14ac:dyDescent="0.25">
      <c r="M21">
        <f>L19+N19+P19</f>
        <v>2338</v>
      </c>
      <c r="N21">
        <f>M19+O19+Q19</f>
        <v>663.875</v>
      </c>
    </row>
    <row r="22" spans="12:17" x14ac:dyDescent="0.25">
      <c r="M22">
        <f>M21/3</f>
        <v>779.33333333333337</v>
      </c>
      <c r="N22">
        <f>N21/3</f>
        <v>221.29166666666666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DC=mti,DC=tec,DC=sd,DC=local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Hofer</dc:creator>
  <cp:lastModifiedBy>Jared Hofer</cp:lastModifiedBy>
  <cp:lastPrinted>2014-10-15T13:19:31Z</cp:lastPrinted>
  <dcterms:created xsi:type="dcterms:W3CDTF">2014-10-06T13:41:29Z</dcterms:created>
  <dcterms:modified xsi:type="dcterms:W3CDTF">2014-11-14T21:06:18Z</dcterms:modified>
</cp:coreProperties>
</file>